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完成情况" sheetId="1" r:id="rId1"/>
    <sheet name="自评表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<sst xmlns="http://schemas.openxmlformats.org/spreadsheetml/2006/main" count="135" uniqueCount="109">
  <si>
    <t>崇信县汭河中型灌区续建配套与节水改造项目（2021年度）完成情况公示表</t>
  </si>
  <si>
    <t>序号</t>
  </si>
  <si>
    <t>项目名称</t>
  </si>
  <si>
    <t>建设性质（新建或续建）</t>
  </si>
  <si>
    <t>建设起止年限</t>
  </si>
  <si>
    <t>建设地点（以乡镇为单位细化到村）</t>
  </si>
  <si>
    <t>建设内容与规模</t>
  </si>
  <si>
    <t>投资规模</t>
  </si>
  <si>
    <t>中央、省级资金来源及文号</t>
  </si>
  <si>
    <t>绩效目标</t>
  </si>
  <si>
    <t>项目主管单位</t>
  </si>
  <si>
    <t>项目实施单位</t>
  </si>
  <si>
    <t>批复文号</t>
  </si>
  <si>
    <t>项目完成情况（是/否）</t>
  </si>
  <si>
    <t>备注</t>
  </si>
  <si>
    <t>小计</t>
  </si>
  <si>
    <t>中央资金</t>
  </si>
  <si>
    <t>省级资金</t>
  </si>
  <si>
    <t>市级资金</t>
  </si>
  <si>
    <t>县级资金</t>
  </si>
  <si>
    <t>项目绩效情况及利益联结机制</t>
  </si>
  <si>
    <t>收益村数（个）</t>
  </si>
  <si>
    <t>收益户数（万户）</t>
  </si>
  <si>
    <t>收益人数（万人）</t>
  </si>
  <si>
    <t>单位名称</t>
  </si>
  <si>
    <t>责任人</t>
  </si>
  <si>
    <t>脱贫村</t>
  </si>
  <si>
    <t>其他村</t>
  </si>
  <si>
    <t>脱贫户（含监测对象）</t>
  </si>
  <si>
    <t>其他农户</t>
  </si>
  <si>
    <t>脱贫人口人数（含监测对象）</t>
  </si>
  <si>
    <t>其他人口人数</t>
  </si>
  <si>
    <t>崇信县汭河中型灌区续建配套与节水改造项目（2021年度）</t>
  </si>
  <si>
    <t>新建</t>
  </si>
  <si>
    <t>2021.5-2021.12</t>
  </si>
  <si>
    <t>锦屏镇铜城村、马沟村</t>
  </si>
  <si>
    <r>
      <rPr>
        <sz val="11"/>
        <color theme="1"/>
        <rFont val="宋体"/>
        <charset val="134"/>
        <scheme val="minor"/>
      </rPr>
      <t>（1）总干渠渠道疏浚、整修455m，渠道维修加固800m，埋设DN1500暗涵145m，修建检查井3处，修复灌溉分水闸5座，修复农桥3座，更换节制闸闸门1座，新建量水堰5座，在干渠增加多普勒流量计1处。（2）北干渠渠道</t>
    </r>
    <r>
      <rPr>
        <sz val="11"/>
        <color theme="1"/>
        <rFont val="仿宋_GB2312"/>
        <charset val="134"/>
      </rPr>
      <t>渠道套衬加盖板845.55m，渠道维修（勾缝、补洞）80m,渠道渠道套衬276m；新建灌溉分水闸2座，新建量水堰2座，在干渠增加多普勒流量计1处。</t>
    </r>
  </si>
  <si>
    <t>甘财农〔2020〕104号、甘财农〔2020〕90号</t>
  </si>
  <si>
    <t>项目完成后，改善了灌溉面积0.59万亩，提高项目区的抗旱保收能力，有助于调整农业产业结构，进一步促进农田增效、农业增产、农民增收。</t>
  </si>
  <si>
    <t>崇信县水务局</t>
  </si>
  <si>
    <t>杨建文</t>
  </si>
  <si>
    <t>崇信县水利工程建设站</t>
  </si>
  <si>
    <t>田旭奎</t>
  </si>
  <si>
    <t>崇水发〔2021〕110号</t>
  </si>
  <si>
    <t>是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</si>
  <si>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</si>
  <si>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（2021年度）</t>
  </si>
  <si>
    <t>填报单位（盖章）：</t>
  </si>
  <si>
    <t>项目负责人及电话</t>
  </si>
  <si>
    <t>李明军 15293336610</t>
  </si>
  <si>
    <t>主管部门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</si>
  <si>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</si>
  <si>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</si>
  <si>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</si>
  <si>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</si>
  <si>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</si>
  <si>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</si>
  <si>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</si>
  <si>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</si>
  <si>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>其中：中央资金</t>
    </r>
  </si>
  <si>
    <t>-</t>
  </si>
  <si>
    <t xml:space="preserve">       省级资金</t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</si>
  <si>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县级资金</t>
    </r>
  </si>
  <si>
    <t>年度总体目标</t>
  </si>
  <si>
    <t>年初设定目标</t>
  </si>
  <si>
    <t>年度总体目标完成情况综述</t>
  </si>
  <si>
    <t>重点中型灌区节水配套改造面积0.59万亩；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</si>
  <si>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</si>
  <si>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</si>
  <si>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</si>
  <si>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</si>
  <si>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</si>
  <si>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</si>
  <si>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</si>
  <si>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</si>
  <si>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</si>
  <si>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重点中型灌区节水配套改造面积</t>
  </si>
  <si>
    <t>0.59万亩</t>
  </si>
  <si>
    <t>质量指标</t>
  </si>
  <si>
    <t>截至2022年6月底，项目初步验收率</t>
  </si>
  <si>
    <t>工程验收合格率</t>
  </si>
  <si>
    <t>已建工程是否存在质量问题</t>
  </si>
  <si>
    <t>否</t>
  </si>
  <si>
    <t>时效指标</t>
  </si>
  <si>
    <t>截至2021年底，投资完成比例</t>
  </si>
  <si>
    <t>≥80%</t>
  </si>
  <si>
    <t>截至2022年6月底，投资完成比例</t>
  </si>
  <si>
    <t>成本指标</t>
  </si>
  <si>
    <t>单价是否控制在批复概算单价内</t>
  </si>
  <si>
    <t>……</t>
  </si>
  <si>
    <t>效
益
指
标
(30分)</t>
  </si>
  <si>
    <t>经济效益
指标</t>
  </si>
  <si>
    <t>社会效益
指标</t>
  </si>
  <si>
    <t>生态效益
指标</t>
  </si>
  <si>
    <t>新增年节水能力</t>
  </si>
  <si>
    <t>43.24万立方米</t>
  </si>
  <si>
    <t>可持续影响指标</t>
  </si>
  <si>
    <t>已建工程是否良性运行</t>
  </si>
  <si>
    <t>工程是否达到设计使用年限</t>
  </si>
  <si>
    <t>满意度指标
(10分)</t>
  </si>
  <si>
    <t>服务对象
满意度指标</t>
  </si>
  <si>
    <t>受益群众满意度</t>
  </si>
  <si>
    <t>≥90%</t>
  </si>
  <si>
    <t>预算资金执行率10分</t>
  </si>
  <si>
    <t>执行率</t>
  </si>
  <si>
    <t>总分</t>
  </si>
  <si>
    <r>
      <rPr>
        <sz val="6"/>
        <color theme="1"/>
        <rFont val="宋体"/>
        <charset val="134"/>
      </rPr>
      <t>注：1</t>
    </r>
    <r>
      <rPr>
        <sz val="6"/>
        <color rgb="FF000000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</si>
  <si>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</si>
  <si>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6"/>
        <color theme="1"/>
        <rFont val="宋体"/>
        <charset val="134"/>
      </rPr>
      <t xml:space="preserve">    3.定量指标若为正向指标（即指标值为</t>
    </r>
    <r>
      <rPr>
        <sz val="6"/>
        <color rgb="FF000000"/>
        <rFont val="宋体"/>
        <charset val="134"/>
      </rPr>
      <t>≥*），则得分计算方法应用全年实际值/年度指标值╳该指标分值；若定量指标为反向指标（即指标值为≤*），则得分计算方法应用年度指标值/全年实际值╳该指标分值；定量指标得分最高不得超过该指标分值上限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</si>
</sst>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6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indexed="8"/>
      <name val="宋体"/>
      <charset val="134"/>
    </font>
    <font>
      <sz val="10"/>
      <color rgb="FF000000"/>
      <name val="宋体"/>
      <charset val="134"/>
    </font>
    <font>
      <sz val="6"/>
      <color rgb="FF000000"/>
      <name val="宋体"/>
      <charset val="134"/>
    </font>
    <font>
      <sz val="11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6" fillId="0" borderId="2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2" xfId="5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9" fontId="6" fillId="3" borderId="2" xfId="50" applyNumberFormat="1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/>
    </xf>
    <xf numFmtId="0" fontId="6" fillId="3" borderId="2" xfId="50" applyNumberFormat="1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50" applyNumberFormat="1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2 2 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32489;&#25928;&#30446;&#26631;&#30003;&#25253;&#12289;&#30417;&#25511;&#12289;&#33258;&#35780;&#65288;&#23815;&#20449;&#21439;&#27757;&#27827;&#20013;&#22411;&#28748;&#21306;&#32493;&#24314;&#37197;&#22871;&#19982;&#33410;&#27700;&#25913;&#36896;&#39033;&#30446;2021&#24180;&#24230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监控表"/>
      <sheetName val="自评表"/>
    </sheetNames>
    <sheetDataSet>
      <sheetData sheetId="0">
        <row r="4">
          <cell r="D4" t="str">
            <v>崇信县汭河中型灌区续建配套与节水改造项目2021年度</v>
          </cell>
        </row>
      </sheetData>
      <sheetData sheetId="1">
        <row r="9">
          <cell r="L9">
            <v>194.96</v>
          </cell>
        </row>
        <row r="10">
          <cell r="L10">
            <v>53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topLeftCell="F1" workbookViewId="0">
      <selection activeCell="P4" sqref="P4"/>
    </sheetView>
  </sheetViews>
  <sheetFormatPr defaultColWidth="9" defaultRowHeight="14.4" outlineLevelRow="4"/>
  <cols>
    <col min="1" max="1" width="5.75" style="43" customWidth="1"/>
    <col min="2" max="2" width="7.62962962962963" style="43" customWidth="1"/>
    <col min="3" max="3" width="7.5" style="43" customWidth="1"/>
    <col min="4" max="4" width="6.5" style="43" customWidth="1"/>
    <col min="5" max="5" width="8.5" style="43" customWidth="1"/>
    <col min="6" max="6" width="24" style="43" customWidth="1"/>
    <col min="7" max="12" width="9" style="43"/>
    <col min="13" max="25" width="9" style="44"/>
    <col min="26" max="26" width="7.37962962962963" style="44" customWidth="1"/>
    <col min="27" max="27" width="9" style="44"/>
    <col min="28" max="28" width="7.62962962962963" style="44" customWidth="1"/>
  </cols>
  <sheetData>
    <row r="1" ht="49" customHeight="1" spans="1:2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="42" customFormat="1" ht="39" customHeight="1" spans="1:28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/>
      <c r="I2" s="39"/>
      <c r="J2" s="39"/>
      <c r="K2" s="39"/>
      <c r="L2" s="39" t="s">
        <v>8</v>
      </c>
      <c r="M2" s="39" t="s">
        <v>9</v>
      </c>
      <c r="N2" s="39"/>
      <c r="O2" s="39"/>
      <c r="P2" s="39"/>
      <c r="Q2" s="39"/>
      <c r="R2" s="39"/>
      <c r="S2" s="39"/>
      <c r="T2" s="39"/>
      <c r="U2" s="39"/>
      <c r="V2" s="39" t="s">
        <v>10</v>
      </c>
      <c r="W2" s="39"/>
      <c r="X2" s="39" t="s">
        <v>11</v>
      </c>
      <c r="Y2" s="39"/>
      <c r="Z2" s="39" t="s">
        <v>12</v>
      </c>
      <c r="AA2" s="39" t="s">
        <v>13</v>
      </c>
      <c r="AB2" s="39" t="s">
        <v>14</v>
      </c>
    </row>
    <row r="3" s="42" customFormat="1" ht="30" customHeight="1" spans="1:28">
      <c r="A3" s="39"/>
      <c r="B3" s="39"/>
      <c r="C3" s="39"/>
      <c r="D3" s="39"/>
      <c r="E3" s="39"/>
      <c r="F3" s="39"/>
      <c r="G3" s="39" t="s">
        <v>15</v>
      </c>
      <c r="H3" s="39" t="s">
        <v>16</v>
      </c>
      <c r="I3" s="39" t="s">
        <v>17</v>
      </c>
      <c r="J3" s="39" t="s">
        <v>18</v>
      </c>
      <c r="K3" s="39" t="s">
        <v>19</v>
      </c>
      <c r="L3" s="39"/>
      <c r="M3" s="39" t="s">
        <v>20</v>
      </c>
      <c r="N3" s="39" t="s">
        <v>21</v>
      </c>
      <c r="O3" s="39"/>
      <c r="P3" s="39" t="s">
        <v>22</v>
      </c>
      <c r="Q3" s="39"/>
      <c r="R3" s="39"/>
      <c r="S3" s="39" t="s">
        <v>23</v>
      </c>
      <c r="T3" s="39"/>
      <c r="U3" s="39"/>
      <c r="V3" s="39" t="s">
        <v>24</v>
      </c>
      <c r="W3" s="39" t="s">
        <v>25</v>
      </c>
      <c r="X3" s="39" t="s">
        <v>24</v>
      </c>
      <c r="Y3" s="39" t="s">
        <v>25</v>
      </c>
      <c r="Z3" s="39"/>
      <c r="AA3" s="39"/>
      <c r="AB3" s="39"/>
    </row>
    <row r="4" s="42" customFormat="1" ht="44" customHeight="1" spans="1:28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 t="s">
        <v>26</v>
      </c>
      <c r="O4" s="39" t="s">
        <v>27</v>
      </c>
      <c r="P4" s="39" t="s">
        <v>15</v>
      </c>
      <c r="Q4" s="39" t="s">
        <v>28</v>
      </c>
      <c r="R4" s="39" t="s">
        <v>29</v>
      </c>
      <c r="S4" s="39" t="s">
        <v>15</v>
      </c>
      <c r="T4" s="39" t="s">
        <v>30</v>
      </c>
      <c r="U4" s="39" t="s">
        <v>31</v>
      </c>
      <c r="V4" s="39"/>
      <c r="W4" s="39"/>
      <c r="X4" s="39"/>
      <c r="Y4" s="39"/>
      <c r="Z4" s="39"/>
      <c r="AA4" s="39"/>
      <c r="AB4" s="39"/>
    </row>
    <row r="5" ht="261" customHeight="1" spans="1:28">
      <c r="A5" s="46">
        <v>1</v>
      </c>
      <c r="B5" s="46" t="s">
        <v>32</v>
      </c>
      <c r="C5" s="46" t="s">
        <v>33</v>
      </c>
      <c r="D5" s="46" t="s">
        <v>34</v>
      </c>
      <c r="E5" s="46" t="s">
        <v>35</v>
      </c>
      <c r="F5" s="47" t="s">
        <v>36</v>
      </c>
      <c r="G5" s="48">
        <f>H5+I5+J5+K5</f>
        <v>356</v>
      </c>
      <c r="H5" s="48">
        <v>293</v>
      </c>
      <c r="I5" s="48">
        <v>53</v>
      </c>
      <c r="J5" s="48"/>
      <c r="K5" s="48">
        <v>10</v>
      </c>
      <c r="L5" s="46" t="s">
        <v>37</v>
      </c>
      <c r="M5" s="48" t="s">
        <v>38</v>
      </c>
      <c r="N5" s="48"/>
      <c r="O5" s="48">
        <v>4</v>
      </c>
      <c r="P5" s="48">
        <v>0.63</v>
      </c>
      <c r="Q5" s="48"/>
      <c r="R5" s="48"/>
      <c r="S5" s="48">
        <v>2.54</v>
      </c>
      <c r="T5" s="48"/>
      <c r="U5" s="48"/>
      <c r="V5" s="48" t="s">
        <v>39</v>
      </c>
      <c r="W5" s="48" t="s">
        <v>40</v>
      </c>
      <c r="X5" s="48" t="s">
        <v>41</v>
      </c>
      <c r="Y5" s="48" t="s">
        <v>42</v>
      </c>
      <c r="Z5" s="48" t="s">
        <v>43</v>
      </c>
      <c r="AA5" s="48" t="s">
        <v>44</v>
      </c>
      <c r="AB5" s="48"/>
    </row>
  </sheetData>
  <mergeCells count="28">
    <mergeCell ref="A1:AB1"/>
    <mergeCell ref="G2:K2"/>
    <mergeCell ref="M2:U2"/>
    <mergeCell ref="V2:W2"/>
    <mergeCell ref="X2:Y2"/>
    <mergeCell ref="N3:O3"/>
    <mergeCell ref="P3:R3"/>
    <mergeCell ref="S3:U3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2:L4"/>
    <mergeCell ref="M3:M4"/>
    <mergeCell ref="V3:V4"/>
    <mergeCell ref="W3:W4"/>
    <mergeCell ref="X3:X4"/>
    <mergeCell ref="Y3:Y4"/>
    <mergeCell ref="Z2:Z4"/>
    <mergeCell ref="AA2:AA4"/>
    <mergeCell ref="AB2:A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D17" sqref="D17:E17"/>
    </sheetView>
  </sheetViews>
  <sheetFormatPr defaultColWidth="9" defaultRowHeight="14.4"/>
  <cols>
    <col min="1" max="1" width="4.62962962962963" customWidth="1"/>
    <col min="2" max="2" width="6.62962962962963" customWidth="1"/>
    <col min="3" max="3" width="10.6296296296296" customWidth="1"/>
    <col min="4" max="4" width="20.6296296296296" customWidth="1"/>
    <col min="5" max="5" width="7.62962962962963" customWidth="1"/>
    <col min="6" max="6" width="6.62962962962963" customWidth="1"/>
    <col min="7" max="7" width="12.6296296296296" customWidth="1"/>
    <col min="8" max="8" width="11.6296296296296" customWidth="1"/>
    <col min="9" max="9" width="6.62962962962963" customWidth="1"/>
    <col min="10" max="10" width="8.62962962962963" customWidth="1"/>
    <col min="11" max="11" width="6.62962962962963" customWidth="1"/>
  </cols>
  <sheetData>
    <row r="1" ht="20.4" spans="1:11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47</v>
      </c>
      <c r="B3" s="5"/>
      <c r="C3" s="5"/>
      <c r="D3" s="5"/>
      <c r="E3" s="6"/>
      <c r="F3" s="6"/>
      <c r="G3" s="6"/>
      <c r="H3" s="6"/>
      <c r="I3" s="6"/>
      <c r="J3" s="6"/>
      <c r="K3" s="6"/>
    </row>
    <row r="4" spans="1:11">
      <c r="A4" s="7" t="s">
        <v>2</v>
      </c>
      <c r="B4" s="7"/>
      <c r="C4" s="7"/>
      <c r="D4" s="8" t="str">
        <f>[1]申报表!D4</f>
        <v>崇信县汭河中型灌区续建配套与节水改造项目2021年度</v>
      </c>
      <c r="E4" s="9"/>
      <c r="F4" s="10"/>
      <c r="G4" s="8" t="s">
        <v>48</v>
      </c>
      <c r="H4" s="10"/>
      <c r="I4" s="36" t="s">
        <v>49</v>
      </c>
      <c r="J4" s="36"/>
      <c r="K4" s="36"/>
    </row>
    <row r="5" spans="1:11">
      <c r="A5" s="7" t="s">
        <v>50</v>
      </c>
      <c r="B5" s="7"/>
      <c r="C5" s="7"/>
      <c r="D5" s="11" t="s">
        <v>39</v>
      </c>
      <c r="E5" s="7"/>
      <c r="F5" s="7"/>
      <c r="G5" s="7" t="s">
        <v>51</v>
      </c>
      <c r="H5" s="7" t="s">
        <v>41</v>
      </c>
      <c r="I5" s="7"/>
      <c r="J5" s="7"/>
      <c r="K5" s="7"/>
    </row>
    <row r="6" ht="24" spans="1:11">
      <c r="A6" s="7" t="s">
        <v>52</v>
      </c>
      <c r="B6" s="7"/>
      <c r="C6" s="7"/>
      <c r="D6" s="12"/>
      <c r="E6" s="7" t="s">
        <v>53</v>
      </c>
      <c r="F6" s="7"/>
      <c r="G6" s="7" t="s">
        <v>54</v>
      </c>
      <c r="H6" s="7"/>
      <c r="I6" s="7" t="s">
        <v>55</v>
      </c>
      <c r="J6" s="7" t="s">
        <v>56</v>
      </c>
      <c r="K6" s="7" t="s">
        <v>57</v>
      </c>
    </row>
    <row r="7" spans="1:11">
      <c r="A7" s="7"/>
      <c r="B7" s="7"/>
      <c r="C7" s="7"/>
      <c r="D7" s="12" t="s">
        <v>58</v>
      </c>
      <c r="E7" s="11">
        <f>SUM(E8:F10)</f>
        <v>346</v>
      </c>
      <c r="F7" s="11"/>
      <c r="G7" s="7">
        <f>SUM(G8:H10)</f>
        <v>247.96</v>
      </c>
      <c r="H7" s="7"/>
      <c r="I7" s="7">
        <v>10</v>
      </c>
      <c r="J7" s="37">
        <f>G7/E7*10</f>
        <v>7.16647398843931</v>
      </c>
      <c r="K7" s="13"/>
    </row>
    <row r="8" spans="1:11">
      <c r="A8" s="7"/>
      <c r="B8" s="7"/>
      <c r="C8" s="7"/>
      <c r="D8" s="12" t="s">
        <v>59</v>
      </c>
      <c r="E8" s="7">
        <v>293</v>
      </c>
      <c r="F8" s="7"/>
      <c r="G8" s="7">
        <f>[1]监控表!L9</f>
        <v>194.96</v>
      </c>
      <c r="H8" s="7"/>
      <c r="I8" s="7" t="s">
        <v>60</v>
      </c>
      <c r="J8" s="37"/>
      <c r="K8" s="7" t="s">
        <v>60</v>
      </c>
    </row>
    <row r="9" spans="1:11">
      <c r="A9" s="7"/>
      <c r="B9" s="7"/>
      <c r="C9" s="7"/>
      <c r="D9" s="13" t="s">
        <v>61</v>
      </c>
      <c r="E9" s="14">
        <v>53</v>
      </c>
      <c r="F9" s="15"/>
      <c r="G9" s="14">
        <f>[1]监控表!L10</f>
        <v>53</v>
      </c>
      <c r="H9" s="15"/>
      <c r="I9" s="7" t="s">
        <v>60</v>
      </c>
      <c r="J9" s="38"/>
      <c r="K9" s="7" t="s">
        <v>60</v>
      </c>
    </row>
    <row r="10" spans="1:11">
      <c r="A10" s="7"/>
      <c r="B10" s="7"/>
      <c r="C10" s="7"/>
      <c r="D10" s="12" t="s">
        <v>62</v>
      </c>
      <c r="E10" s="11"/>
      <c r="F10" s="11"/>
      <c r="G10" s="7"/>
      <c r="H10" s="7"/>
      <c r="I10" s="7" t="s">
        <v>60</v>
      </c>
      <c r="J10" s="38"/>
      <c r="K10" s="7" t="s">
        <v>60</v>
      </c>
    </row>
    <row r="11" spans="1:11">
      <c r="A11" s="7" t="s">
        <v>63</v>
      </c>
      <c r="B11" s="7" t="s">
        <v>64</v>
      </c>
      <c r="C11" s="7"/>
      <c r="D11" s="7"/>
      <c r="E11" s="7"/>
      <c r="F11" s="7"/>
      <c r="G11" s="7" t="s">
        <v>65</v>
      </c>
      <c r="H11" s="7"/>
      <c r="I11" s="7"/>
      <c r="J11" s="7"/>
      <c r="K11" s="7"/>
    </row>
    <row r="12" ht="25" customHeight="1" spans="1:11">
      <c r="A12" s="7"/>
      <c r="B12" s="16" t="s">
        <v>66</v>
      </c>
      <c r="C12" s="7"/>
      <c r="D12" s="7"/>
      <c r="E12" s="7"/>
      <c r="F12" s="7"/>
      <c r="G12" s="16" t="s">
        <v>66</v>
      </c>
      <c r="H12" s="7"/>
      <c r="I12" s="7"/>
      <c r="J12" s="7"/>
      <c r="K12" s="7"/>
    </row>
    <row r="13" ht="24" spans="1:11">
      <c r="A13" s="17" t="s">
        <v>67</v>
      </c>
      <c r="B13" s="7" t="s">
        <v>68</v>
      </c>
      <c r="C13" s="7" t="s">
        <v>69</v>
      </c>
      <c r="D13" s="7" t="s">
        <v>70</v>
      </c>
      <c r="E13" s="7"/>
      <c r="F13" s="7" t="s">
        <v>55</v>
      </c>
      <c r="G13" s="7" t="s">
        <v>71</v>
      </c>
      <c r="H13" s="7" t="s">
        <v>72</v>
      </c>
      <c r="I13" s="7" t="s">
        <v>57</v>
      </c>
      <c r="J13" s="39" t="s">
        <v>73</v>
      </c>
      <c r="K13" s="39"/>
    </row>
    <row r="14" ht="24" customHeight="1" spans="1:11">
      <c r="A14" s="17"/>
      <c r="B14" s="18" t="s">
        <v>74</v>
      </c>
      <c r="C14" s="18" t="s">
        <v>75</v>
      </c>
      <c r="D14" s="19" t="s">
        <v>76</v>
      </c>
      <c r="E14" s="19"/>
      <c r="F14" s="11">
        <v>15</v>
      </c>
      <c r="G14" s="20" t="s">
        <v>77</v>
      </c>
      <c r="H14" s="21" t="s">
        <v>77</v>
      </c>
      <c r="I14" s="40">
        <v>15</v>
      </c>
      <c r="J14" s="11"/>
      <c r="K14" s="11"/>
    </row>
    <row r="15" spans="1:11">
      <c r="A15" s="17"/>
      <c r="B15" s="18"/>
      <c r="C15" s="18"/>
      <c r="D15" s="19"/>
      <c r="E15" s="19"/>
      <c r="F15" s="11"/>
      <c r="G15" s="11"/>
      <c r="H15" s="12"/>
      <c r="I15" s="40"/>
      <c r="J15" s="11"/>
      <c r="K15" s="11"/>
    </row>
    <row r="16" spans="1:11">
      <c r="A16" s="17"/>
      <c r="B16" s="18"/>
      <c r="C16" s="18"/>
      <c r="D16" s="19"/>
      <c r="E16" s="19"/>
      <c r="F16" s="11"/>
      <c r="G16" s="11"/>
      <c r="H16" s="12"/>
      <c r="I16" s="40"/>
      <c r="J16" s="11"/>
      <c r="K16" s="11"/>
    </row>
    <row r="17" spans="1:11">
      <c r="A17" s="17"/>
      <c r="B17" s="18"/>
      <c r="C17" s="18" t="s">
        <v>78</v>
      </c>
      <c r="D17" s="19" t="s">
        <v>79</v>
      </c>
      <c r="E17" s="19"/>
      <c r="F17" s="11">
        <v>5</v>
      </c>
      <c r="G17" s="22">
        <v>1</v>
      </c>
      <c r="H17" s="23">
        <v>1</v>
      </c>
      <c r="I17" s="11">
        <v>5</v>
      </c>
      <c r="J17" s="11"/>
      <c r="K17" s="11"/>
    </row>
    <row r="18" spans="1:11">
      <c r="A18" s="17"/>
      <c r="B18" s="18"/>
      <c r="C18" s="18"/>
      <c r="D18" s="19" t="s">
        <v>80</v>
      </c>
      <c r="E18" s="19"/>
      <c r="F18" s="11">
        <v>5</v>
      </c>
      <c r="G18" s="23">
        <v>1</v>
      </c>
      <c r="H18" s="23">
        <v>1</v>
      </c>
      <c r="I18" s="11">
        <v>5</v>
      </c>
      <c r="J18" s="11"/>
      <c r="K18" s="11"/>
    </row>
    <row r="19" spans="1:11">
      <c r="A19" s="17"/>
      <c r="B19" s="18"/>
      <c r="C19" s="18"/>
      <c r="D19" s="19" t="s">
        <v>81</v>
      </c>
      <c r="E19" s="19"/>
      <c r="F19" s="11">
        <v>5</v>
      </c>
      <c r="G19" s="20" t="s">
        <v>82</v>
      </c>
      <c r="H19" s="20" t="s">
        <v>82</v>
      </c>
      <c r="I19" s="11">
        <v>5</v>
      </c>
      <c r="J19" s="11"/>
      <c r="K19" s="11"/>
    </row>
    <row r="20" spans="1:11">
      <c r="A20" s="17"/>
      <c r="B20" s="18"/>
      <c r="C20" s="18" t="s">
        <v>83</v>
      </c>
      <c r="D20" s="19" t="s">
        <v>84</v>
      </c>
      <c r="E20" s="19"/>
      <c r="F20" s="11">
        <v>5</v>
      </c>
      <c r="G20" s="24" t="s">
        <v>85</v>
      </c>
      <c r="H20" s="23">
        <v>1</v>
      </c>
      <c r="I20" s="11">
        <v>5</v>
      </c>
      <c r="J20" s="11"/>
      <c r="K20" s="11"/>
    </row>
    <row r="21" spans="1:11">
      <c r="A21" s="17"/>
      <c r="B21" s="18"/>
      <c r="C21" s="18"/>
      <c r="D21" s="19" t="s">
        <v>86</v>
      </c>
      <c r="E21" s="19"/>
      <c r="F21" s="11">
        <v>5</v>
      </c>
      <c r="G21" s="22">
        <v>1</v>
      </c>
      <c r="H21" s="23">
        <v>1</v>
      </c>
      <c r="I21" s="11">
        <v>5</v>
      </c>
      <c r="J21" s="11"/>
      <c r="K21" s="11"/>
    </row>
    <row r="22" spans="1:11">
      <c r="A22" s="17"/>
      <c r="B22" s="18"/>
      <c r="C22" s="18"/>
      <c r="D22" s="19"/>
      <c r="E22" s="19"/>
      <c r="F22" s="11"/>
      <c r="G22" s="11"/>
      <c r="H22" s="12"/>
      <c r="I22" s="40"/>
      <c r="J22" s="11"/>
      <c r="K22" s="11"/>
    </row>
    <row r="23" spans="1:11">
      <c r="A23" s="17"/>
      <c r="B23" s="18"/>
      <c r="C23" s="18" t="s">
        <v>87</v>
      </c>
      <c r="D23" s="19" t="s">
        <v>88</v>
      </c>
      <c r="E23" s="19"/>
      <c r="F23" s="11">
        <v>10</v>
      </c>
      <c r="G23" s="21" t="s">
        <v>44</v>
      </c>
      <c r="H23" s="21" t="s">
        <v>44</v>
      </c>
      <c r="I23" s="40">
        <v>10</v>
      </c>
      <c r="J23" s="11"/>
      <c r="K23" s="11"/>
    </row>
    <row r="24" spans="1:11">
      <c r="A24" s="17"/>
      <c r="B24" s="18"/>
      <c r="C24" s="18"/>
      <c r="D24" s="19"/>
      <c r="E24" s="19"/>
      <c r="F24" s="11"/>
      <c r="G24" s="11"/>
      <c r="H24" s="12"/>
      <c r="I24" s="40"/>
      <c r="J24" s="11"/>
      <c r="K24" s="11"/>
    </row>
    <row r="25" spans="1:11">
      <c r="A25" s="17"/>
      <c r="B25" s="18"/>
      <c r="C25" s="18"/>
      <c r="D25" s="19"/>
      <c r="E25" s="19"/>
      <c r="F25" s="11"/>
      <c r="G25" s="11"/>
      <c r="H25" s="25"/>
      <c r="I25" s="40"/>
      <c r="J25" s="11"/>
      <c r="K25" s="11"/>
    </row>
    <row r="26" spans="1:11">
      <c r="A26" s="17"/>
      <c r="B26" s="18"/>
      <c r="C26" s="18" t="s">
        <v>89</v>
      </c>
      <c r="D26" s="19"/>
      <c r="E26" s="19"/>
      <c r="F26" s="11"/>
      <c r="G26" s="11"/>
      <c r="H26" s="25"/>
      <c r="I26" s="40"/>
      <c r="J26" s="11"/>
      <c r="K26" s="11"/>
    </row>
    <row r="27" spans="1:11">
      <c r="A27" s="17"/>
      <c r="B27" s="18" t="s">
        <v>90</v>
      </c>
      <c r="C27" s="18" t="s">
        <v>91</v>
      </c>
      <c r="D27" s="19"/>
      <c r="E27" s="19"/>
      <c r="F27" s="11"/>
      <c r="G27" s="20"/>
      <c r="H27" s="25"/>
      <c r="I27" s="40"/>
      <c r="J27" s="11"/>
      <c r="K27" s="11"/>
    </row>
    <row r="28" spans="1:11">
      <c r="A28" s="17"/>
      <c r="B28" s="18"/>
      <c r="C28" s="18"/>
      <c r="D28" s="19"/>
      <c r="E28" s="19"/>
      <c r="F28" s="11"/>
      <c r="G28" s="11"/>
      <c r="H28" s="25"/>
      <c r="I28" s="40"/>
      <c r="J28" s="11"/>
      <c r="K28" s="11"/>
    </row>
    <row r="29" spans="1:11">
      <c r="A29" s="17"/>
      <c r="B29" s="18"/>
      <c r="C29" s="18"/>
      <c r="D29" s="19"/>
      <c r="E29" s="19"/>
      <c r="F29" s="26"/>
      <c r="G29" s="11"/>
      <c r="H29" s="25"/>
      <c r="I29" s="40"/>
      <c r="J29" s="11"/>
      <c r="K29" s="11"/>
    </row>
    <row r="30" spans="1:11">
      <c r="A30" s="17"/>
      <c r="B30" s="18"/>
      <c r="C30" s="18" t="s">
        <v>92</v>
      </c>
      <c r="D30" s="19"/>
      <c r="E30" s="19"/>
      <c r="F30" s="27"/>
      <c r="G30" s="20"/>
      <c r="H30" s="25"/>
      <c r="I30" s="40"/>
      <c r="J30" s="11"/>
      <c r="K30" s="11"/>
    </row>
    <row r="31" spans="1:11">
      <c r="A31" s="17"/>
      <c r="B31" s="18"/>
      <c r="C31" s="18"/>
      <c r="D31" s="19"/>
      <c r="E31" s="19"/>
      <c r="F31" s="28"/>
      <c r="G31" s="11"/>
      <c r="H31" s="25"/>
      <c r="I31" s="40"/>
      <c r="J31" s="11"/>
      <c r="K31" s="11"/>
    </row>
    <row r="32" spans="1:11">
      <c r="A32" s="17"/>
      <c r="B32" s="18"/>
      <c r="C32" s="18"/>
      <c r="D32" s="19"/>
      <c r="E32" s="19"/>
      <c r="F32" s="29"/>
      <c r="G32" s="19"/>
      <c r="H32" s="25"/>
      <c r="I32" s="40"/>
      <c r="J32" s="11"/>
      <c r="K32" s="11"/>
    </row>
    <row r="33" ht="24" spans="1:11">
      <c r="A33" s="17"/>
      <c r="B33" s="18"/>
      <c r="C33" s="18" t="s">
        <v>93</v>
      </c>
      <c r="D33" s="19" t="s">
        <v>94</v>
      </c>
      <c r="E33" s="19"/>
      <c r="F33" s="29">
        <v>20</v>
      </c>
      <c r="G33" s="12" t="s">
        <v>95</v>
      </c>
      <c r="H33" s="12" t="s">
        <v>95</v>
      </c>
      <c r="I33" s="11">
        <v>20</v>
      </c>
      <c r="J33" s="11"/>
      <c r="K33" s="11"/>
    </row>
    <row r="34" spans="1:11">
      <c r="A34" s="17"/>
      <c r="B34" s="18"/>
      <c r="C34" s="18"/>
      <c r="D34" s="19"/>
      <c r="E34" s="19"/>
      <c r="F34" s="11"/>
      <c r="G34" s="12"/>
      <c r="H34" s="12"/>
      <c r="I34" s="40"/>
      <c r="J34" s="11"/>
      <c r="K34" s="11"/>
    </row>
    <row r="35" spans="1:11">
      <c r="A35" s="17"/>
      <c r="B35" s="18"/>
      <c r="C35" s="18"/>
      <c r="D35" s="19"/>
      <c r="E35" s="19"/>
      <c r="F35" s="11"/>
      <c r="G35" s="12"/>
      <c r="H35" s="12"/>
      <c r="I35" s="40"/>
      <c r="J35" s="11"/>
      <c r="K35" s="11"/>
    </row>
    <row r="36" spans="1:11">
      <c r="A36" s="17"/>
      <c r="B36" s="18"/>
      <c r="C36" s="18" t="s">
        <v>96</v>
      </c>
      <c r="D36" s="19" t="s">
        <v>97</v>
      </c>
      <c r="E36" s="19"/>
      <c r="F36" s="11">
        <v>5</v>
      </c>
      <c r="G36" s="21" t="s">
        <v>44</v>
      </c>
      <c r="H36" s="21" t="s">
        <v>44</v>
      </c>
      <c r="I36" s="40">
        <v>5</v>
      </c>
      <c r="J36" s="11"/>
      <c r="K36" s="11"/>
    </row>
    <row r="37" spans="1:11">
      <c r="A37" s="17"/>
      <c r="B37" s="18"/>
      <c r="C37" s="18"/>
      <c r="D37" s="19" t="s">
        <v>98</v>
      </c>
      <c r="E37" s="19"/>
      <c r="F37" s="11">
        <v>5</v>
      </c>
      <c r="G37" s="21" t="s">
        <v>44</v>
      </c>
      <c r="H37" s="21" t="s">
        <v>44</v>
      </c>
      <c r="I37" s="40">
        <v>5</v>
      </c>
      <c r="J37" s="11"/>
      <c r="K37" s="11"/>
    </row>
    <row r="38" spans="1:11">
      <c r="A38" s="17"/>
      <c r="B38" s="18"/>
      <c r="C38" s="18"/>
      <c r="D38" s="19"/>
      <c r="E38" s="19"/>
      <c r="F38" s="12"/>
      <c r="G38" s="12"/>
      <c r="H38" s="21"/>
      <c r="I38" s="40"/>
      <c r="J38" s="11"/>
      <c r="K38" s="11"/>
    </row>
    <row r="39" spans="1:11">
      <c r="A39" s="17"/>
      <c r="B39" s="18"/>
      <c r="C39" s="18" t="s">
        <v>89</v>
      </c>
      <c r="D39" s="19"/>
      <c r="E39" s="19"/>
      <c r="F39" s="12"/>
      <c r="G39" s="12"/>
      <c r="H39" s="12"/>
      <c r="I39" s="40"/>
      <c r="J39" s="11"/>
      <c r="K39" s="11"/>
    </row>
    <row r="40" spans="1:11">
      <c r="A40" s="17"/>
      <c r="B40" s="18" t="s">
        <v>99</v>
      </c>
      <c r="C40" s="18" t="s">
        <v>100</v>
      </c>
      <c r="D40" s="19" t="s">
        <v>101</v>
      </c>
      <c r="E40" s="19"/>
      <c r="F40" s="11">
        <v>10</v>
      </c>
      <c r="G40" s="30" t="s">
        <v>102</v>
      </c>
      <c r="H40" s="23">
        <v>1</v>
      </c>
      <c r="I40" s="40">
        <v>10</v>
      </c>
      <c r="J40" s="11"/>
      <c r="K40" s="11"/>
    </row>
    <row r="41" spans="1:11">
      <c r="A41" s="17"/>
      <c r="B41" s="18"/>
      <c r="C41" s="18"/>
      <c r="D41" s="19"/>
      <c r="E41" s="19"/>
      <c r="F41" s="12"/>
      <c r="G41" s="12"/>
      <c r="H41" s="12"/>
      <c r="I41" s="40"/>
      <c r="J41" s="11"/>
      <c r="K41" s="11"/>
    </row>
    <row r="42" spans="1:11">
      <c r="A42" s="17"/>
      <c r="B42" s="18"/>
      <c r="C42" s="18"/>
      <c r="D42" s="19"/>
      <c r="E42" s="19"/>
      <c r="F42" s="12"/>
      <c r="G42" s="12"/>
      <c r="H42" s="12"/>
      <c r="I42" s="40"/>
      <c r="J42" s="11"/>
      <c r="K42" s="11"/>
    </row>
    <row r="43" spans="1:11">
      <c r="A43" s="17"/>
      <c r="B43" s="18"/>
      <c r="C43" s="18" t="s">
        <v>89</v>
      </c>
      <c r="D43" s="11"/>
      <c r="E43" s="11"/>
      <c r="F43" s="12"/>
      <c r="G43" s="12"/>
      <c r="H43" s="12"/>
      <c r="I43" s="40"/>
      <c r="J43" s="11"/>
      <c r="K43" s="11"/>
    </row>
    <row r="44" spans="1:11">
      <c r="A44" s="17"/>
      <c r="B44" s="18" t="s">
        <v>103</v>
      </c>
      <c r="C44" s="18"/>
      <c r="D44" s="19" t="s">
        <v>104</v>
      </c>
      <c r="E44" s="19"/>
      <c r="F44" s="11">
        <v>10</v>
      </c>
      <c r="G44" s="26">
        <v>1</v>
      </c>
      <c r="H44" s="31">
        <f>J7/10</f>
        <v>0.716647398843931</v>
      </c>
      <c r="I44" s="40">
        <f>H44*10</f>
        <v>7.16647398843931</v>
      </c>
      <c r="J44" s="11"/>
      <c r="K44" s="11"/>
    </row>
    <row r="45" spans="1:11">
      <c r="A45" s="32" t="s">
        <v>105</v>
      </c>
      <c r="B45" s="32"/>
      <c r="C45" s="32"/>
      <c r="D45" s="32"/>
      <c r="E45" s="32"/>
      <c r="F45" s="32">
        <f>SUM(F14:F44)</f>
        <v>100</v>
      </c>
      <c r="G45" s="33"/>
      <c r="H45" s="33"/>
      <c r="I45" s="41">
        <f>SUM(I14:I44)</f>
        <v>97.1664739884393</v>
      </c>
      <c r="J45" s="7"/>
      <c r="K45" s="7"/>
    </row>
    <row r="46" s="1" customFormat="1" ht="19" customHeight="1" spans="1:11">
      <c r="A46" s="34" t="s">
        <v>106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="1" customFormat="1" ht="19" customHeight="1" spans="1:11">
      <c r="A47" s="35" t="s">
        <v>107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="1" customFormat="1" ht="19" customHeight="1" spans="1:11">
      <c r="A48" s="34" t="s">
        <v>108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</row>
  </sheetData>
  <mergeCells count="109">
    <mergeCell ref="A1:K1"/>
    <mergeCell ref="A2:K2"/>
    <mergeCell ref="A3:D3"/>
    <mergeCell ref="A4:C4"/>
    <mergeCell ref="D4:F4"/>
    <mergeCell ref="G4:H4"/>
    <mergeCell ref="I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D43:E43"/>
    <mergeCell ref="J43:K43"/>
    <mergeCell ref="B44:C44"/>
    <mergeCell ref="D44:E44"/>
    <mergeCell ref="J44:K44"/>
    <mergeCell ref="A45:E45"/>
    <mergeCell ref="J45:K45"/>
    <mergeCell ref="A46:K46"/>
    <mergeCell ref="A47:K47"/>
    <mergeCell ref="A48:K48"/>
    <mergeCell ref="A11:A12"/>
    <mergeCell ref="A13:A44"/>
    <mergeCell ref="B14:B26"/>
    <mergeCell ref="B27:B39"/>
    <mergeCell ref="B40:B43"/>
    <mergeCell ref="C14:C16"/>
    <mergeCell ref="C17:C19"/>
    <mergeCell ref="C20:C22"/>
    <mergeCell ref="C23:C25"/>
    <mergeCell ref="C27:C29"/>
    <mergeCell ref="C30:C32"/>
    <mergeCell ref="C33:C35"/>
    <mergeCell ref="C36:C38"/>
    <mergeCell ref="C40:C42"/>
    <mergeCell ref="A6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完成情况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MyLenovo</cp:lastModifiedBy>
  <dcterms:created xsi:type="dcterms:W3CDTF">2021-12-20T17:11:00Z</dcterms:created>
  <dcterms:modified xsi:type="dcterms:W3CDTF">2021-12-27T09:02:36Z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54F901B7E6E84F85A31C351AB1CD9ECB</vt:lpwstr>
  </property>
  <property fmtid="{D5CDD505-2E9C-101B-9397-08002B2CF9AE}" pid="3" name="KSOProductBuildVer">
    <vt:lpwstr>2052-11.1.0.11194</vt:lpwstr>
  </property>
</Properties>
</file>